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ПО_">'Таблица1'!#REF!</definedName>
    <definedName name="_СпрОКТМО_">'Таблица1'!#REF!</definedName>
    <definedName name="total2">#REF!</definedName>
    <definedName name="_xlnm.Print_Titles" localSheetId="0">'Таблица1'!$7:$9</definedName>
  </definedNames>
  <calcPr fullCalcOnLoad="1"/>
</workbook>
</file>

<file path=xl/sharedStrings.xml><?xml version="1.0" encoding="utf-8"?>
<sst xmlns="http://schemas.openxmlformats.org/spreadsheetml/2006/main" count="142" uniqueCount="132">
  <si>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</si>
  <si>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</si>
  <si>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</si>
  <si>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</si>
  <si>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</si>
  <si>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</si>
  <si>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</si>
  <si>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000 0113 0000000 000 000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</si>
  <si>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</si>
  <si>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</si>
  <si>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</si>
  <si>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</si>
  <si>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Водное хозяйство</t>
  </si>
  <si>
    <t>000 0406 0000000 000 000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</si>
  <si>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</si>
  <si>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</si>
  <si>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</si>
  <si>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</si>
  <si>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</si>
  <si>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</si>
  <si>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</si>
  <si>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</si>
  <si>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</si>
  <si>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</si>
  <si>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</si>
  <si>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</si>
  <si>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</si>
  <si>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</si>
  <si>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</si>
  <si>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</si>
  <si>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</si>
  <si>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</si>
  <si>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</si>
  <si>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</si>
  <si>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</si>
  <si>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</si>
  <si>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</si>
  <si>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</si>
  <si>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</si>
  <si>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</si>
  <si>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</si>
  <si>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</si>
  <si>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</si>
  <si>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</si>
  <si>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</si>
  <si>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</si>
  <si>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Стационарная медицинская помощь</t>
  </si>
  <si>
    <t>000 0901 0000000 000 000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</si>
  <si>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</si>
  <si>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</si>
  <si>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</si>
  <si>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</si>
  <si>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</si>
  <si>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</si>
  <si>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</si>
  <si>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</si>
  <si>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</si>
  <si>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</si>
  <si>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ДОХОДЫ</t>
  </si>
  <si>
    <t>Анализ исполнения бюджета муниципального образования "Радищевский район" за  2014 г.</t>
  </si>
  <si>
    <t>бюджет муниципального района</t>
  </si>
  <si>
    <t>УТВЕРЖДЕНО</t>
  </si>
  <si>
    <t>ИСПОЛНЕНО</t>
  </si>
  <si>
    <t>% ИСПОЛНЕНИЯ</t>
  </si>
  <si>
    <t>бюджет  муниципального района</t>
  </si>
  <si>
    <t>РАСХОДЫ</t>
  </si>
  <si>
    <t>Физическая культура и спорт</t>
  </si>
  <si>
    <t>000 1100 0000000 000 000</t>
  </si>
  <si>
    <t>Массовый спорт</t>
  </si>
  <si>
    <t>000 1102 0000000 000 000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</si>
  <si>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</si>
  <si>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</si>
  <si>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</si>
  <si>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</si>
  <si>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 "--", профицит "+")</t>
  </si>
  <si>
    <t>000 7900 0000000 000 000</t>
  </si>
  <si>
    <t>Код строки</t>
  </si>
  <si>
    <t xml:space="preserve"> Наименование показателя</t>
  </si>
  <si>
    <t>Код листа</t>
  </si>
  <si>
    <t>2</t>
  </si>
  <si>
    <t>Код расхода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</si>
  <si>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</si>
  <si>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</si>
  <si>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</si>
  <si>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</si>
  <si>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</si>
  <si>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</si>
  <si>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</si>
  <si>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</si>
  <si>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</si>
  <si>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</si>
  <si>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</si>
  <si>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</si>
  <si>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</si>
  <si>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</si>
  <si>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</si>
  <si>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</si>
  <si>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</si>
  <si>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</si>
  <si>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</si>
  <si>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</si>
  <si>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</si>
  <si>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</si>
  <si>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</si>
  <si>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</si>
  <si>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</si>
  <si>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</si>
  <si>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</si>
  <si>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</si>
  <si>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</si>
  <si>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</si>
  <si>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</si>
  <si>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</si>
  <si>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</si>
  <si>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</si>
  <si>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</si>
  <si>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000 2 02 01001 00 0000 151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</si>
  <si>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</si>
  <si>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</si>
  <si>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</si>
  <si>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</si>
  <si>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</si>
  <si>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</si>
  <si>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субвенции</t>
  </si>
  <si>
    <t>000 2 02 03999 00 0000 151</t>
  </si>
  <si>
    <t>000 2 02 04000 00 0000 151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</si>
  <si>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</si>
  <si>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</si>
  <si>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Расходы бюджета - ИТОГО</t>
  </si>
  <si>
    <t>000 9600 0000000 000 000</t>
  </si>
  <si>
    <t>Общегосударственные вопросы</t>
  </si>
  <si>
    <t>000 0100 0000000 000 000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</si>
</sst>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3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26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90" zoomScaleNormal="90" workbookViewId="0" topLeftCell="A1">
      <selection activeCell="D17" sqref="D17"/>
    </sheetView>
  </sheetViews>
  <sheetFormatPr defaultColWidth="9.00390625" defaultRowHeight="12.75"/>
  <cols>
    <col min="1" max="1" width="31.375" style="0" customWidth="1"/>
    <col min="2" max="2" width="8.75390625" style="0" customWidth="1"/>
    <col min="3" max="3" width="8.875" style="0" hidden="1" customWidth="1"/>
    <col min="4" max="4" width="28.00390625" style="0" customWidth="1"/>
    <col min="5" max="5" width="19.875" style="0" customWidth="1"/>
    <col min="6" max="6" width="22.375" style="22" customWidth="1"/>
    <col min="7" max="7" width="19.375" style="0" customWidth="1"/>
    <col min="8" max="8" width="10.75390625" style="0" customWidth="1"/>
  </cols>
  <sheetData>
    <row r="1" spans="1:7" ht="24" customHeight="1">
      <c r="A1" s="41" t="s">
        <v>59</v>
      </c>
      <c r="B1" s="41"/>
      <c r="C1" s="41"/>
      <c r="D1" s="41"/>
      <c r="E1" s="41"/>
      <c r="F1" s="41"/>
      <c r="G1" s="41"/>
    </row>
    <row r="2" spans="1:6" ht="25.5" customHeight="1">
      <c r="A2" s="41" t="s">
        <v>58</v>
      </c>
      <c r="B2" s="41"/>
      <c r="C2" s="41"/>
      <c r="D2" s="41"/>
      <c r="E2" s="41"/>
      <c r="F2" s="41"/>
    </row>
    <row r="3" spans="1:6" ht="12.75" customHeight="1">
      <c r="A3" s="7"/>
      <c r="B3" s="3"/>
      <c r="C3" s="3"/>
      <c r="D3" s="2"/>
      <c r="E3" s="1"/>
      <c r="F3" s="26"/>
    </row>
    <row r="4" spans="1:6" ht="12.75" hidden="1">
      <c r="A4" s="4"/>
      <c r="B4" s="4"/>
      <c r="C4" s="4"/>
      <c r="D4" s="5"/>
      <c r="E4" s="6"/>
      <c r="F4" s="27"/>
    </row>
    <row r="5" spans="1:6" ht="12.75">
      <c r="A5" s="30"/>
      <c r="B5" s="30"/>
      <c r="C5" s="30"/>
      <c r="D5" s="31"/>
      <c r="E5" s="8"/>
      <c r="F5" s="27"/>
    </row>
    <row r="6" spans="1:7" ht="15" customHeight="1">
      <c r="A6" s="42" t="s">
        <v>77</v>
      </c>
      <c r="B6" s="45" t="s">
        <v>76</v>
      </c>
      <c r="C6" s="48" t="s">
        <v>81</v>
      </c>
      <c r="D6" s="49"/>
      <c r="E6" s="33" t="s">
        <v>61</v>
      </c>
      <c r="F6" s="34" t="s">
        <v>62</v>
      </c>
      <c r="G6" s="35" t="s">
        <v>63</v>
      </c>
    </row>
    <row r="7" spans="1:7" ht="19.5" customHeight="1">
      <c r="A7" s="44"/>
      <c r="B7" s="46"/>
      <c r="C7" s="50"/>
      <c r="D7" s="51"/>
      <c r="E7" s="42" t="s">
        <v>60</v>
      </c>
      <c r="F7" s="42" t="s">
        <v>60</v>
      </c>
      <c r="G7" s="42" t="s">
        <v>60</v>
      </c>
    </row>
    <row r="8" spans="1:7" ht="45" customHeight="1">
      <c r="A8" s="43"/>
      <c r="B8" s="47"/>
      <c r="C8" s="52"/>
      <c r="D8" s="53"/>
      <c r="E8" s="43"/>
      <c r="F8" s="43"/>
      <c r="G8" s="43"/>
    </row>
    <row r="9" spans="1:7" ht="12.75">
      <c r="A9" s="9">
        <v>1</v>
      </c>
      <c r="B9" s="10">
        <v>2</v>
      </c>
      <c r="C9" s="10" t="s">
        <v>79</v>
      </c>
      <c r="D9" s="17">
        <v>3</v>
      </c>
      <c r="E9" s="13">
        <v>4</v>
      </c>
      <c r="F9" s="25">
        <v>5</v>
      </c>
      <c r="G9" s="25">
        <v>6</v>
      </c>
    </row>
    <row r="10" spans="1:7" ht="12.75">
      <c r="A10" s="21" t="s">
        <v>83</v>
      </c>
      <c r="B10" s="16">
        <v>10</v>
      </c>
      <c r="C10" s="16" t="s">
        <v>84</v>
      </c>
      <c r="D10" s="19" t="str">
        <f aca="true" t="shared" si="0" ref="D10:D32">IF(LEFT(C10,5)="000 8","X",C10)</f>
        <v>X</v>
      </c>
      <c r="E10" s="20">
        <v>233824643.54</v>
      </c>
      <c r="F10" s="24">
        <v>232532870.76</v>
      </c>
      <c r="G10" s="40">
        <f>F10/E10</f>
        <v>0.9944754634907461</v>
      </c>
    </row>
    <row r="11" spans="1:7" ht="22.5">
      <c r="A11" s="21" t="s">
        <v>85</v>
      </c>
      <c r="B11" s="16">
        <v>10</v>
      </c>
      <c r="C11" s="16" t="s">
        <v>86</v>
      </c>
      <c r="D11" s="19" t="str">
        <f t="shared" si="0"/>
        <v>000 1 00 00000 00 0000 000</v>
      </c>
      <c r="E11" s="20">
        <v>19015300</v>
      </c>
      <c r="F11" s="24">
        <v>19722061.08</v>
      </c>
      <c r="G11" s="40">
        <f aca="true" t="shared" si="1" ref="G11:G32">F11/E11</f>
        <v>1.0371680215405488</v>
      </c>
    </row>
    <row r="12" spans="1:7" ht="12.75">
      <c r="A12" s="21" t="s">
        <v>87</v>
      </c>
      <c r="B12" s="16">
        <v>10</v>
      </c>
      <c r="C12" s="16" t="s">
        <v>88</v>
      </c>
      <c r="D12" s="19" t="str">
        <f t="shared" si="0"/>
        <v>000 1 01 00000 00 0000 000</v>
      </c>
      <c r="E12" s="20">
        <v>7155000</v>
      </c>
      <c r="F12" s="24">
        <v>7532494.72</v>
      </c>
      <c r="G12" s="40">
        <f t="shared" si="1"/>
        <v>1.052759569531796</v>
      </c>
    </row>
    <row r="13" spans="1:7" ht="45">
      <c r="A13" s="21" t="s">
        <v>89</v>
      </c>
      <c r="B13" s="16">
        <v>10</v>
      </c>
      <c r="C13" s="16" t="s">
        <v>90</v>
      </c>
      <c r="D13" s="19" t="str">
        <f t="shared" si="0"/>
        <v>000 1 03 00000 00 0000 000</v>
      </c>
      <c r="E13" s="20"/>
      <c r="F13" s="24"/>
      <c r="G13" s="40"/>
    </row>
    <row r="14" spans="1:7" ht="12.75">
      <c r="A14" s="21" t="s">
        <v>91</v>
      </c>
      <c r="B14" s="16">
        <v>10</v>
      </c>
      <c r="C14" s="16" t="s">
        <v>92</v>
      </c>
      <c r="D14" s="19" t="str">
        <f t="shared" si="0"/>
        <v>000 1 05 00000 00 0000 000</v>
      </c>
      <c r="E14" s="20">
        <v>4439600</v>
      </c>
      <c r="F14" s="24">
        <v>4539779.35</v>
      </c>
      <c r="G14" s="40">
        <f t="shared" si="1"/>
        <v>1.022564949545004</v>
      </c>
    </row>
    <row r="15" spans="1:7" ht="12.75">
      <c r="A15" s="21" t="s">
        <v>93</v>
      </c>
      <c r="B15" s="16">
        <v>10</v>
      </c>
      <c r="C15" s="16" t="s">
        <v>94</v>
      </c>
      <c r="D15" s="19" t="str">
        <f t="shared" si="0"/>
        <v>000 1 06 00000 00 0000 000</v>
      </c>
      <c r="E15" s="20"/>
      <c r="F15" s="24"/>
      <c r="G15" s="40"/>
    </row>
    <row r="16" spans="1:7" ht="12.75">
      <c r="A16" s="21" t="s">
        <v>95</v>
      </c>
      <c r="B16" s="16">
        <v>10</v>
      </c>
      <c r="C16" s="16" t="s">
        <v>96</v>
      </c>
      <c r="D16" s="19" t="str">
        <f t="shared" si="0"/>
        <v>000 1 08 00000 00 0000 000</v>
      </c>
      <c r="E16" s="20">
        <v>710100</v>
      </c>
      <c r="F16" s="24">
        <v>724296.68</v>
      </c>
      <c r="G16" s="40">
        <f t="shared" si="1"/>
        <v>1.0199925080974512</v>
      </c>
    </row>
    <row r="17" spans="1:7" ht="33.75">
      <c r="A17" s="21" t="s">
        <v>97</v>
      </c>
      <c r="B17" s="16">
        <v>10</v>
      </c>
      <c r="C17" s="16" t="s">
        <v>98</v>
      </c>
      <c r="D17" s="19" t="str">
        <f t="shared" si="0"/>
        <v>000 1 09 00000 00 0000 000</v>
      </c>
      <c r="E17" s="20">
        <v>36000</v>
      </c>
      <c r="F17" s="24">
        <v>38972.5</v>
      </c>
      <c r="G17" s="40">
        <f t="shared" si="1"/>
        <v>1.0825694444444445</v>
      </c>
    </row>
    <row r="18" spans="1:7" ht="45">
      <c r="A18" s="21" t="s">
        <v>99</v>
      </c>
      <c r="B18" s="16">
        <v>10</v>
      </c>
      <c r="C18" s="16" t="s">
        <v>100</v>
      </c>
      <c r="D18" s="19" t="str">
        <f t="shared" si="0"/>
        <v>000 1 11 00000 00 0000 000</v>
      </c>
      <c r="E18" s="20">
        <v>1237600</v>
      </c>
      <c r="F18" s="24">
        <v>1288552.84</v>
      </c>
      <c r="G18" s="40">
        <f t="shared" si="1"/>
        <v>1.0411706851971558</v>
      </c>
    </row>
    <row r="19" spans="1:7" ht="22.5">
      <c r="A19" s="21" t="s">
        <v>101</v>
      </c>
      <c r="B19" s="16">
        <v>10</v>
      </c>
      <c r="C19" s="16" t="s">
        <v>102</v>
      </c>
      <c r="D19" s="19" t="str">
        <f t="shared" si="0"/>
        <v>000 1 12 00000 00 0000 000</v>
      </c>
      <c r="E19" s="20">
        <v>249000</v>
      </c>
      <c r="F19" s="24">
        <v>252205.97</v>
      </c>
      <c r="G19" s="40">
        <f t="shared" si="1"/>
        <v>1.0128753815261045</v>
      </c>
    </row>
    <row r="20" spans="1:7" ht="33.75">
      <c r="A20" s="21" t="s">
        <v>103</v>
      </c>
      <c r="B20" s="16">
        <v>10</v>
      </c>
      <c r="C20" s="16" t="s">
        <v>104</v>
      </c>
      <c r="D20" s="19" t="str">
        <f t="shared" si="0"/>
        <v>000 1 13 00000 00 0000 000</v>
      </c>
      <c r="E20" s="20">
        <v>3599000</v>
      </c>
      <c r="F20" s="24">
        <v>3561157.1</v>
      </c>
      <c r="G20" s="40">
        <f t="shared" si="1"/>
        <v>0.9894851625451515</v>
      </c>
    </row>
    <row r="21" spans="1:7" ht="33.75">
      <c r="A21" s="21" t="s">
        <v>105</v>
      </c>
      <c r="B21" s="16">
        <v>10</v>
      </c>
      <c r="C21" s="16" t="s">
        <v>106</v>
      </c>
      <c r="D21" s="19" t="str">
        <f t="shared" si="0"/>
        <v>000 1 14 00000 00 0000 000</v>
      </c>
      <c r="E21" s="20">
        <v>1221000</v>
      </c>
      <c r="F21" s="24">
        <v>1301468.43</v>
      </c>
      <c r="G21" s="40">
        <f t="shared" si="1"/>
        <v>1.06590371007371</v>
      </c>
    </row>
    <row r="22" spans="1:7" ht="22.5">
      <c r="A22" s="21" t="s">
        <v>107</v>
      </c>
      <c r="B22" s="16">
        <v>10</v>
      </c>
      <c r="C22" s="16" t="s">
        <v>108</v>
      </c>
      <c r="D22" s="19" t="str">
        <f t="shared" si="0"/>
        <v>000 1 16 00000 00 0000 000</v>
      </c>
      <c r="E22" s="20">
        <v>290000</v>
      </c>
      <c r="F22" s="24">
        <v>302118.72</v>
      </c>
      <c r="G22" s="40">
        <f t="shared" si="1"/>
        <v>1.0417886896551722</v>
      </c>
    </row>
    <row r="23" spans="1:7" ht="12.75">
      <c r="A23" s="21" t="s">
        <v>109</v>
      </c>
      <c r="B23" s="16">
        <v>10</v>
      </c>
      <c r="C23" s="16" t="s">
        <v>110</v>
      </c>
      <c r="D23" s="19" t="str">
        <f t="shared" si="0"/>
        <v>000 1 17 00000 00 0000 000</v>
      </c>
      <c r="E23" s="20">
        <v>78000</v>
      </c>
      <c r="F23" s="24">
        <v>181014.77</v>
      </c>
      <c r="G23" s="40">
        <f t="shared" si="1"/>
        <v>2.320702179487179</v>
      </c>
    </row>
    <row r="24" spans="1:7" ht="12.75">
      <c r="A24" s="21" t="s">
        <v>111</v>
      </c>
      <c r="B24" s="16">
        <v>10</v>
      </c>
      <c r="C24" s="16" t="s">
        <v>112</v>
      </c>
      <c r="D24" s="19" t="str">
        <f t="shared" si="0"/>
        <v>000 2 00 00000 00 0000 000</v>
      </c>
      <c r="E24" s="20">
        <v>214809343.54</v>
      </c>
      <c r="F24" s="24">
        <v>212810809.68</v>
      </c>
      <c r="G24" s="40">
        <f t="shared" si="1"/>
        <v>0.9906962433427491</v>
      </c>
    </row>
    <row r="25" spans="1:7" ht="33.75">
      <c r="A25" s="21" t="s">
        <v>113</v>
      </c>
      <c r="B25" s="16">
        <v>10</v>
      </c>
      <c r="C25" s="16" t="s">
        <v>114</v>
      </c>
      <c r="D25" s="19" t="str">
        <f t="shared" si="0"/>
        <v>000 2 02 00000 00 0000 000</v>
      </c>
      <c r="E25" s="20">
        <v>214956397.33</v>
      </c>
      <c r="F25" s="24">
        <v>213350900.47</v>
      </c>
      <c r="G25" s="40">
        <f t="shared" si="1"/>
        <v>0.992531058019477</v>
      </c>
    </row>
    <row r="26" spans="1:7" ht="22.5">
      <c r="A26" s="21" t="s">
        <v>115</v>
      </c>
      <c r="B26" s="16">
        <v>10</v>
      </c>
      <c r="C26" s="16" t="s">
        <v>116</v>
      </c>
      <c r="D26" s="19" t="str">
        <f t="shared" si="0"/>
        <v>000 2 02 01001 00 0000 151</v>
      </c>
      <c r="E26" s="20">
        <v>71266000</v>
      </c>
      <c r="F26" s="24">
        <v>71266000</v>
      </c>
      <c r="G26" s="40">
        <f t="shared" si="1"/>
        <v>1</v>
      </c>
    </row>
    <row r="27" spans="1:7" ht="33.75">
      <c r="A27" s="21" t="s">
        <v>117</v>
      </c>
      <c r="B27" s="16">
        <v>10</v>
      </c>
      <c r="C27" s="16" t="s">
        <v>118</v>
      </c>
      <c r="D27" s="19" t="str">
        <f t="shared" si="0"/>
        <v>000 2 02 02000 00 0000 151</v>
      </c>
      <c r="E27" s="20">
        <v>38317676.33</v>
      </c>
      <c r="F27" s="24">
        <v>36751169.05</v>
      </c>
      <c r="G27" s="40">
        <f t="shared" si="1"/>
        <v>0.9591178946627946</v>
      </c>
    </row>
    <row r="28" spans="1:7" ht="12.75">
      <c r="A28" s="21" t="s">
        <v>119</v>
      </c>
      <c r="B28" s="16">
        <v>10</v>
      </c>
      <c r="C28" s="16" t="s">
        <v>120</v>
      </c>
      <c r="D28" s="19" t="str">
        <f t="shared" si="0"/>
        <v>000 2 02 02999 00 0000 151</v>
      </c>
      <c r="E28" s="20">
        <v>19470139</v>
      </c>
      <c r="F28" s="24">
        <v>19458853.18</v>
      </c>
      <c r="G28" s="40">
        <f t="shared" si="1"/>
        <v>0.9994203523662568</v>
      </c>
    </row>
    <row r="29" spans="1:7" ht="33.75">
      <c r="A29" s="21" t="s">
        <v>121</v>
      </c>
      <c r="B29" s="16">
        <v>10</v>
      </c>
      <c r="C29" s="16" t="s">
        <v>122</v>
      </c>
      <c r="D29" s="19" t="str">
        <f t="shared" si="0"/>
        <v>000 2 02 03000 00 0000 151</v>
      </c>
      <c r="E29" s="20">
        <v>102200288</v>
      </c>
      <c r="F29" s="24">
        <v>102161298.42</v>
      </c>
      <c r="G29" s="40">
        <f t="shared" si="1"/>
        <v>0.9996184983353472</v>
      </c>
    </row>
    <row r="30" spans="1:7" ht="12.75">
      <c r="A30" s="21" t="s">
        <v>123</v>
      </c>
      <c r="B30" s="16">
        <v>10</v>
      </c>
      <c r="C30" s="16" t="s">
        <v>124</v>
      </c>
      <c r="D30" s="19" t="str">
        <f t="shared" si="0"/>
        <v>000 2 02 03999 00 0000 151</v>
      </c>
      <c r="E30" s="20">
        <v>76114000</v>
      </c>
      <c r="F30" s="24">
        <v>76114000</v>
      </c>
      <c r="G30" s="40">
        <f t="shared" si="1"/>
        <v>1</v>
      </c>
    </row>
    <row r="31" spans="1:7" ht="12.75">
      <c r="A31" s="21" t="s">
        <v>82</v>
      </c>
      <c r="B31" s="16">
        <v>10</v>
      </c>
      <c r="C31" s="16" t="s">
        <v>125</v>
      </c>
      <c r="D31" s="19" t="str">
        <f t="shared" si="0"/>
        <v>000 2 02 04000 00 0000 151</v>
      </c>
      <c r="E31" s="20">
        <v>3172433</v>
      </c>
      <c r="F31" s="24">
        <v>3172433</v>
      </c>
      <c r="G31" s="40">
        <f t="shared" si="1"/>
        <v>1</v>
      </c>
    </row>
    <row r="32" spans="1:7" ht="56.25">
      <c r="A32" s="21" t="s">
        <v>126</v>
      </c>
      <c r="B32" s="16">
        <v>10</v>
      </c>
      <c r="C32" s="16" t="s">
        <v>127</v>
      </c>
      <c r="D32" s="19" t="str">
        <f t="shared" si="0"/>
        <v>000 2 19 00000 00 0000 000</v>
      </c>
      <c r="E32" s="20">
        <v>-147053.79</v>
      </c>
      <c r="F32" s="24">
        <v>-540090.79</v>
      </c>
      <c r="G32" s="40">
        <f t="shared" si="1"/>
        <v>3.672743082650233</v>
      </c>
    </row>
    <row r="33" spans="1:6" ht="12.75">
      <c r="A33" s="11"/>
      <c r="B33" s="12"/>
      <c r="C33" s="12"/>
      <c r="D33" s="18"/>
      <c r="E33" s="14"/>
      <c r="F33" s="15"/>
    </row>
    <row r="34" spans="1:7" ht="18">
      <c r="A34" s="61" t="s">
        <v>65</v>
      </c>
      <c r="B34" s="61"/>
      <c r="C34" s="61"/>
      <c r="D34" s="61"/>
      <c r="E34" s="61"/>
      <c r="F34" s="61"/>
      <c r="G34" s="61"/>
    </row>
    <row r="35" spans="1:6" ht="12.75">
      <c r="A35" s="36"/>
      <c r="B35" s="37"/>
      <c r="C35" s="37"/>
      <c r="D35" s="38"/>
      <c r="E35" s="14"/>
      <c r="F35" s="15"/>
    </row>
    <row r="36" spans="1:7" ht="15.75" customHeight="1">
      <c r="A36" s="55" t="s">
        <v>77</v>
      </c>
      <c r="B36" s="58" t="s">
        <v>76</v>
      </c>
      <c r="C36" s="32"/>
      <c r="D36" s="58" t="s">
        <v>80</v>
      </c>
      <c r="E36" s="35" t="s">
        <v>61</v>
      </c>
      <c r="F36" s="39" t="s">
        <v>62</v>
      </c>
      <c r="G36" s="35" t="s">
        <v>63</v>
      </c>
    </row>
    <row r="37" spans="1:7" ht="12.75" customHeight="1">
      <c r="A37" s="56"/>
      <c r="B37" s="59"/>
      <c r="C37" s="58" t="s">
        <v>78</v>
      </c>
      <c r="D37" s="59"/>
      <c r="E37" s="54" t="s">
        <v>64</v>
      </c>
      <c r="F37" s="54" t="s">
        <v>64</v>
      </c>
      <c r="G37" s="54" t="s">
        <v>64</v>
      </c>
    </row>
    <row r="38" spans="1:7" ht="46.5" customHeight="1">
      <c r="A38" s="57"/>
      <c r="B38" s="60"/>
      <c r="C38" s="60"/>
      <c r="D38" s="60"/>
      <c r="E38" s="54"/>
      <c r="F38" s="54"/>
      <c r="G38" s="54"/>
    </row>
    <row r="39" spans="1:7" ht="12.75">
      <c r="A39" s="9">
        <v>1</v>
      </c>
      <c r="B39" s="10">
        <v>2</v>
      </c>
      <c r="C39" s="10" t="s">
        <v>79</v>
      </c>
      <c r="D39" s="17">
        <v>3</v>
      </c>
      <c r="E39" s="23">
        <v>4</v>
      </c>
      <c r="F39" s="28">
        <v>5</v>
      </c>
      <c r="G39" s="28">
        <v>6</v>
      </c>
    </row>
    <row r="40" spans="1:7" ht="12.75">
      <c r="A40" s="21" t="s">
        <v>128</v>
      </c>
      <c r="B40" s="16">
        <v>200</v>
      </c>
      <c r="C40" s="16" t="s">
        <v>129</v>
      </c>
      <c r="D40" s="19" t="str">
        <f aca="true" t="shared" si="2" ref="D40:D47">IF(OR(LEFT(C40,5)="000 9",LEFT(C40,5)="000 7"),"X",C40)</f>
        <v>X</v>
      </c>
      <c r="E40" s="24">
        <v>239904344.5</v>
      </c>
      <c r="F40" s="29">
        <v>237239905.49</v>
      </c>
      <c r="G40" s="40">
        <f>F40/E40</f>
        <v>0.9888937442314639</v>
      </c>
    </row>
    <row r="41" spans="1:7" ht="12.75">
      <c r="A41" s="21" t="s">
        <v>130</v>
      </c>
      <c r="B41" s="16">
        <v>200</v>
      </c>
      <c r="C41" s="16" t="s">
        <v>131</v>
      </c>
      <c r="D41" s="19" t="str">
        <f t="shared" si="2"/>
        <v>000 0100 0000000 000 000</v>
      </c>
      <c r="E41" s="24">
        <v>30792969.81</v>
      </c>
      <c r="F41" s="29">
        <v>30451152.26</v>
      </c>
      <c r="G41" s="40">
        <f aca="true" t="shared" si="3" ref="G41:G75">F41/E41</f>
        <v>0.988899493874443</v>
      </c>
    </row>
    <row r="42" spans="1:7" ht="56.25">
      <c r="A42" s="21" t="s">
        <v>0</v>
      </c>
      <c r="B42" s="16">
        <v>200</v>
      </c>
      <c r="C42" s="16" t="s">
        <v>1</v>
      </c>
      <c r="D42" s="19" t="str">
        <f t="shared" si="2"/>
        <v>000 0103 0000000 000 000</v>
      </c>
      <c r="E42" s="24">
        <v>879447</v>
      </c>
      <c r="F42" s="29">
        <v>866026.4</v>
      </c>
      <c r="G42" s="40">
        <f t="shared" si="3"/>
        <v>0.9847397284884706</v>
      </c>
    </row>
    <row r="43" spans="1:7" ht="67.5">
      <c r="A43" s="21" t="s">
        <v>2</v>
      </c>
      <c r="B43" s="16">
        <v>200</v>
      </c>
      <c r="C43" s="16" t="s">
        <v>3</v>
      </c>
      <c r="D43" s="19" t="str">
        <f t="shared" si="2"/>
        <v>000 0104 0000000 000 000</v>
      </c>
      <c r="E43" s="24">
        <v>10615254</v>
      </c>
      <c r="F43" s="29">
        <v>10615247.42</v>
      </c>
      <c r="G43" s="40">
        <f t="shared" si="3"/>
        <v>0.9999993801373005</v>
      </c>
    </row>
    <row r="44" spans="1:7" ht="45">
      <c r="A44" s="21" t="s">
        <v>4</v>
      </c>
      <c r="B44" s="16">
        <v>200</v>
      </c>
      <c r="C44" s="16" t="s">
        <v>5</v>
      </c>
      <c r="D44" s="19" t="str">
        <f t="shared" si="2"/>
        <v>000 0106 0000000 000 000</v>
      </c>
      <c r="E44" s="24">
        <v>1706390</v>
      </c>
      <c r="F44" s="29">
        <v>1648635.2</v>
      </c>
      <c r="G44" s="40">
        <f t="shared" si="3"/>
        <v>0.9661538100903075</v>
      </c>
    </row>
    <row r="45" spans="1:7" ht="12.75">
      <c r="A45" s="21" t="s">
        <v>6</v>
      </c>
      <c r="B45" s="16">
        <v>200</v>
      </c>
      <c r="C45" s="16" t="s">
        <v>7</v>
      </c>
      <c r="D45" s="19" t="str">
        <f t="shared" si="2"/>
        <v>000 0113 0000000 000 000</v>
      </c>
      <c r="E45" s="24">
        <v>17591878.81</v>
      </c>
      <c r="F45" s="29">
        <v>17321243.24</v>
      </c>
      <c r="G45" s="40">
        <f t="shared" si="3"/>
        <v>0.9846158802636726</v>
      </c>
    </row>
    <row r="46" spans="1:7" ht="12.75">
      <c r="A46" s="21" t="s">
        <v>8</v>
      </c>
      <c r="B46" s="16">
        <v>200</v>
      </c>
      <c r="C46" s="16" t="s">
        <v>9</v>
      </c>
      <c r="D46" s="19" t="str">
        <f t="shared" si="2"/>
        <v>000 0400 0000000 000 000</v>
      </c>
      <c r="E46" s="24">
        <v>5689599.75</v>
      </c>
      <c r="F46" s="29">
        <v>4239198.26</v>
      </c>
      <c r="G46" s="40">
        <f t="shared" si="3"/>
        <v>0.7450784670749466</v>
      </c>
    </row>
    <row r="47" spans="1:7" ht="12.75">
      <c r="A47" s="21" t="s">
        <v>10</v>
      </c>
      <c r="B47" s="16">
        <v>200</v>
      </c>
      <c r="C47" s="16" t="s">
        <v>11</v>
      </c>
      <c r="D47" s="19" t="str">
        <f t="shared" si="2"/>
        <v>000 0405 0000000 000 000</v>
      </c>
      <c r="E47" s="24">
        <v>49300</v>
      </c>
      <c r="F47" s="29">
        <v>48960</v>
      </c>
      <c r="G47" s="40">
        <f t="shared" si="3"/>
        <v>0.993103448275862</v>
      </c>
    </row>
    <row r="48" spans="1:7" ht="12.75">
      <c r="A48" s="21" t="s">
        <v>12</v>
      </c>
      <c r="B48" s="16">
        <v>200</v>
      </c>
      <c r="C48" s="16" t="s">
        <v>13</v>
      </c>
      <c r="D48" s="19" t="str">
        <f aca="true" t="shared" si="4" ref="D48:D54">IF(OR(LEFT(C48,5)="000 9",LEFT(C48,5)="000 7"),"X",C48)</f>
        <v>000 0406 0000000 000 000</v>
      </c>
      <c r="E48" s="24"/>
      <c r="F48" s="29"/>
      <c r="G48" s="40"/>
    </row>
    <row r="49" spans="1:7" ht="22.5">
      <c r="A49" s="21" t="s">
        <v>14</v>
      </c>
      <c r="B49" s="16">
        <v>200</v>
      </c>
      <c r="C49" s="16" t="s">
        <v>15</v>
      </c>
      <c r="D49" s="19" t="str">
        <f t="shared" si="4"/>
        <v>000 0409 0000000 000 000</v>
      </c>
      <c r="E49" s="24">
        <v>5408249.75</v>
      </c>
      <c r="F49" s="29">
        <v>3958188.26</v>
      </c>
      <c r="G49" s="40">
        <f t="shared" si="3"/>
        <v>0.7318797102519164</v>
      </c>
    </row>
    <row r="50" spans="1:7" ht="22.5">
      <c r="A50" s="21" t="s">
        <v>16</v>
      </c>
      <c r="B50" s="16">
        <v>200</v>
      </c>
      <c r="C50" s="16" t="s">
        <v>17</v>
      </c>
      <c r="D50" s="19" t="str">
        <f t="shared" si="4"/>
        <v>000 0412 0000000 000 000</v>
      </c>
      <c r="E50" s="24">
        <v>232050</v>
      </c>
      <c r="F50" s="29">
        <v>232050</v>
      </c>
      <c r="G50" s="40">
        <f t="shared" si="3"/>
        <v>1</v>
      </c>
    </row>
    <row r="51" spans="1:7" ht="12.75">
      <c r="A51" s="21" t="s">
        <v>18</v>
      </c>
      <c r="B51" s="16">
        <v>200</v>
      </c>
      <c r="C51" s="16" t="s">
        <v>19</v>
      </c>
      <c r="D51" s="19" t="str">
        <f t="shared" si="4"/>
        <v>000 0500 0000000 000 000</v>
      </c>
      <c r="E51" s="24">
        <v>3314400</v>
      </c>
      <c r="F51" s="29">
        <v>3314327.32</v>
      </c>
      <c r="G51" s="40">
        <f t="shared" si="3"/>
        <v>0.9999780714458122</v>
      </c>
    </row>
    <row r="52" spans="1:7" ht="12.75">
      <c r="A52" s="21" t="s">
        <v>20</v>
      </c>
      <c r="B52" s="16">
        <v>200</v>
      </c>
      <c r="C52" s="16" t="s">
        <v>21</v>
      </c>
      <c r="D52" s="19" t="str">
        <f t="shared" si="4"/>
        <v>000 0501 0000000 000 000</v>
      </c>
      <c r="E52" s="24">
        <v>288000</v>
      </c>
      <c r="F52" s="29">
        <v>288000</v>
      </c>
      <c r="G52" s="40">
        <f t="shared" si="3"/>
        <v>1</v>
      </c>
    </row>
    <row r="53" spans="1:7" ht="12.75">
      <c r="A53" s="21" t="s">
        <v>22</v>
      </c>
      <c r="B53" s="16">
        <v>200</v>
      </c>
      <c r="C53" s="16" t="s">
        <v>23</v>
      </c>
      <c r="D53" s="19" t="str">
        <f t="shared" si="4"/>
        <v>000 0502 0000000 000 000</v>
      </c>
      <c r="E53" s="24">
        <v>156000</v>
      </c>
      <c r="F53" s="29">
        <v>156000</v>
      </c>
      <c r="G53" s="40">
        <f t="shared" si="3"/>
        <v>1</v>
      </c>
    </row>
    <row r="54" spans="1:7" ht="12.75">
      <c r="A54" s="21" t="s">
        <v>24</v>
      </c>
      <c r="B54" s="16">
        <v>200</v>
      </c>
      <c r="C54" s="16" t="s">
        <v>25</v>
      </c>
      <c r="D54" s="19" t="str">
        <f t="shared" si="4"/>
        <v>000 0503 0000000 000 000</v>
      </c>
      <c r="E54" s="24">
        <v>170000</v>
      </c>
      <c r="F54" s="29">
        <v>170000</v>
      </c>
      <c r="G54" s="40">
        <f t="shared" si="3"/>
        <v>1</v>
      </c>
    </row>
    <row r="55" spans="1:7" ht="22.5">
      <c r="A55" s="21" t="s">
        <v>26</v>
      </c>
      <c r="B55" s="16">
        <v>200</v>
      </c>
      <c r="C55" s="16" t="s">
        <v>27</v>
      </c>
      <c r="D55" s="19" t="str">
        <f aca="true" t="shared" si="5" ref="D55:D66">IF(OR(LEFT(C55,5)="000 9",LEFT(C55,5)="000 7"),"X",C55)</f>
        <v>000 0505 0000000 000 000</v>
      </c>
      <c r="E55" s="24">
        <v>2700400</v>
      </c>
      <c r="F55" s="29">
        <v>2700327.32</v>
      </c>
      <c r="G55" s="40">
        <f t="shared" si="3"/>
        <v>0.9999730854688194</v>
      </c>
    </row>
    <row r="56" spans="1:7" ht="12.75">
      <c r="A56" s="21" t="s">
        <v>28</v>
      </c>
      <c r="B56" s="16">
        <v>200</v>
      </c>
      <c r="C56" s="16" t="s">
        <v>29</v>
      </c>
      <c r="D56" s="19" t="str">
        <f t="shared" si="5"/>
        <v>000 0700 0000000 000 000</v>
      </c>
      <c r="E56" s="24">
        <v>147492874.87</v>
      </c>
      <c r="F56" s="29">
        <v>147243978.83</v>
      </c>
      <c r="G56" s="40">
        <f t="shared" si="3"/>
        <v>0.9983124877034273</v>
      </c>
    </row>
    <row r="57" spans="1:7" ht="12.75">
      <c r="A57" s="21" t="s">
        <v>30</v>
      </c>
      <c r="B57" s="16">
        <v>200</v>
      </c>
      <c r="C57" s="16" t="s">
        <v>31</v>
      </c>
      <c r="D57" s="19" t="str">
        <f t="shared" si="5"/>
        <v>000 0701 0000000 000 000</v>
      </c>
      <c r="E57" s="24">
        <v>27646027.87</v>
      </c>
      <c r="F57" s="29">
        <v>27630714.4</v>
      </c>
      <c r="G57" s="40">
        <f t="shared" si="3"/>
        <v>0.9994460878766378</v>
      </c>
    </row>
    <row r="58" spans="1:7" ht="12.75">
      <c r="A58" s="21" t="s">
        <v>32</v>
      </c>
      <c r="B58" s="16">
        <v>200</v>
      </c>
      <c r="C58" s="16" t="s">
        <v>33</v>
      </c>
      <c r="D58" s="19" t="str">
        <f t="shared" si="5"/>
        <v>000 0702 0000000 000 000</v>
      </c>
      <c r="E58" s="24">
        <v>116500047</v>
      </c>
      <c r="F58" s="29">
        <v>116409614.68</v>
      </c>
      <c r="G58" s="40">
        <f t="shared" si="3"/>
        <v>0.9992237572230336</v>
      </c>
    </row>
    <row r="59" spans="1:7" ht="22.5">
      <c r="A59" s="21" t="s">
        <v>34</v>
      </c>
      <c r="B59" s="16">
        <v>200</v>
      </c>
      <c r="C59" s="16" t="s">
        <v>35</v>
      </c>
      <c r="D59" s="19" t="str">
        <f t="shared" si="5"/>
        <v>000 0707 0000000 000 000</v>
      </c>
      <c r="E59" s="24">
        <v>966000</v>
      </c>
      <c r="F59" s="29">
        <v>964902.75</v>
      </c>
      <c r="G59" s="40">
        <f t="shared" si="3"/>
        <v>0.9988641304347826</v>
      </c>
    </row>
    <row r="60" spans="1:7" ht="12.75">
      <c r="A60" s="21" t="s">
        <v>36</v>
      </c>
      <c r="B60" s="16">
        <v>200</v>
      </c>
      <c r="C60" s="16" t="s">
        <v>37</v>
      </c>
      <c r="D60" s="19" t="str">
        <f t="shared" si="5"/>
        <v>000 0709 0000000 000 000</v>
      </c>
      <c r="E60" s="24">
        <v>2380800</v>
      </c>
      <c r="F60" s="29">
        <v>2238747</v>
      </c>
      <c r="G60" s="40">
        <f t="shared" si="3"/>
        <v>0.9403339213709677</v>
      </c>
    </row>
    <row r="61" spans="1:7" ht="12.75">
      <c r="A61" s="21" t="s">
        <v>38</v>
      </c>
      <c r="B61" s="16">
        <v>200</v>
      </c>
      <c r="C61" s="16" t="s">
        <v>39</v>
      </c>
      <c r="D61" s="19" t="str">
        <f t="shared" si="5"/>
        <v>000 0800 0000000 000 000</v>
      </c>
      <c r="E61" s="24">
        <v>14919277.8</v>
      </c>
      <c r="F61" s="29">
        <v>14723766.52</v>
      </c>
      <c r="G61" s="40">
        <f t="shared" si="3"/>
        <v>0.9868953924834082</v>
      </c>
    </row>
    <row r="62" spans="1:7" ht="12.75">
      <c r="A62" s="21" t="s">
        <v>40</v>
      </c>
      <c r="B62" s="16">
        <v>200</v>
      </c>
      <c r="C62" s="16" t="s">
        <v>41</v>
      </c>
      <c r="D62" s="19" t="str">
        <f t="shared" si="5"/>
        <v>000 0801 0000000 000 000</v>
      </c>
      <c r="E62" s="24">
        <v>14448477.8</v>
      </c>
      <c r="F62" s="29">
        <v>14268098.05</v>
      </c>
      <c r="G62" s="40">
        <f t="shared" si="3"/>
        <v>0.9875156571857002</v>
      </c>
    </row>
    <row r="63" spans="1:7" ht="22.5">
      <c r="A63" s="21" t="s">
        <v>42</v>
      </c>
      <c r="B63" s="16">
        <v>200</v>
      </c>
      <c r="C63" s="16" t="s">
        <v>43</v>
      </c>
      <c r="D63" s="19" t="str">
        <f t="shared" si="5"/>
        <v>000 0804 0000000 000 000</v>
      </c>
      <c r="E63" s="24">
        <v>470800</v>
      </c>
      <c r="F63" s="29">
        <v>455668.47</v>
      </c>
      <c r="G63" s="40">
        <f t="shared" si="3"/>
        <v>0.9678599617672047</v>
      </c>
    </row>
    <row r="64" spans="1:7" ht="12.75">
      <c r="A64" s="21" t="s">
        <v>44</v>
      </c>
      <c r="B64" s="16">
        <v>200</v>
      </c>
      <c r="C64" s="16" t="s">
        <v>45</v>
      </c>
      <c r="D64" s="19" t="str">
        <f t="shared" si="5"/>
        <v>000 0900 0000000 000 000</v>
      </c>
      <c r="E64" s="24">
        <v>406871</v>
      </c>
      <c r="F64" s="29">
        <v>405856.19</v>
      </c>
      <c r="G64" s="40">
        <f t="shared" si="3"/>
        <v>0.9975058187976041</v>
      </c>
    </row>
    <row r="65" spans="1:7" ht="25.5" customHeight="1">
      <c r="A65" s="21" t="s">
        <v>46</v>
      </c>
      <c r="B65" s="16">
        <v>200</v>
      </c>
      <c r="C65" s="16" t="s">
        <v>47</v>
      </c>
      <c r="D65" s="19" t="str">
        <f t="shared" si="5"/>
        <v>000 0901 0000000 000 000</v>
      </c>
      <c r="E65" s="24">
        <v>406871</v>
      </c>
      <c r="F65" s="29">
        <v>405856.19</v>
      </c>
      <c r="G65" s="40">
        <f t="shared" si="3"/>
        <v>0.9975058187976041</v>
      </c>
    </row>
    <row r="66" spans="1:7" ht="12.75">
      <c r="A66" s="21" t="s">
        <v>48</v>
      </c>
      <c r="B66" s="16">
        <v>200</v>
      </c>
      <c r="C66" s="16" t="s">
        <v>49</v>
      </c>
      <c r="D66" s="19" t="str">
        <f t="shared" si="5"/>
        <v>000 1000 0000000 000 000</v>
      </c>
      <c r="E66" s="24">
        <v>24714751.27</v>
      </c>
      <c r="F66" s="29">
        <v>24288026.31</v>
      </c>
      <c r="G66" s="40">
        <f t="shared" si="3"/>
        <v>0.982733997387302</v>
      </c>
    </row>
    <row r="67" spans="1:7" ht="12.75">
      <c r="A67" s="21" t="s">
        <v>50</v>
      </c>
      <c r="B67" s="16">
        <v>200</v>
      </c>
      <c r="C67" s="16" t="s">
        <v>51</v>
      </c>
      <c r="D67" s="19" t="str">
        <f aca="true" t="shared" si="6" ref="D67:D72">IF(OR(LEFT(C67,5)="000 9",LEFT(C67,5)="000 7"),"X",C67)</f>
        <v>000 1001 0000000 000 000</v>
      </c>
      <c r="E67" s="24">
        <v>810222</v>
      </c>
      <c r="F67" s="29">
        <v>810221.5</v>
      </c>
      <c r="G67" s="40">
        <f t="shared" si="3"/>
        <v>0.9999993828851845</v>
      </c>
    </row>
    <row r="68" spans="1:7" ht="21.75" customHeight="1">
      <c r="A68" s="21" t="s">
        <v>52</v>
      </c>
      <c r="B68" s="16">
        <v>200</v>
      </c>
      <c r="C68" s="16" t="s">
        <v>53</v>
      </c>
      <c r="D68" s="19" t="str">
        <f t="shared" si="6"/>
        <v>000 1003 0000000 000 000</v>
      </c>
      <c r="E68" s="24">
        <v>3488299.08</v>
      </c>
      <c r="F68" s="29">
        <v>3169982.41</v>
      </c>
      <c r="G68" s="40">
        <f t="shared" si="3"/>
        <v>0.9087473113113914</v>
      </c>
    </row>
    <row r="69" spans="1:7" ht="12.75">
      <c r="A69" s="21" t="s">
        <v>54</v>
      </c>
      <c r="B69" s="16">
        <v>200</v>
      </c>
      <c r="C69" s="16" t="s">
        <v>55</v>
      </c>
      <c r="D69" s="19" t="str">
        <f t="shared" si="6"/>
        <v>000 1004 0000000 000 000</v>
      </c>
      <c r="E69" s="24">
        <v>19595930.19</v>
      </c>
      <c r="F69" s="29">
        <v>19577264.19</v>
      </c>
      <c r="G69" s="40">
        <f t="shared" si="3"/>
        <v>0.9990474552716295</v>
      </c>
    </row>
    <row r="70" spans="1:7" ht="22.5">
      <c r="A70" s="21" t="s">
        <v>56</v>
      </c>
      <c r="B70" s="16">
        <v>200</v>
      </c>
      <c r="C70" s="16" t="s">
        <v>57</v>
      </c>
      <c r="D70" s="19" t="str">
        <f t="shared" si="6"/>
        <v>000 1006 0000000 000 000</v>
      </c>
      <c r="E70" s="24">
        <v>820300</v>
      </c>
      <c r="F70" s="29">
        <v>730558.21</v>
      </c>
      <c r="G70" s="40">
        <f t="shared" si="3"/>
        <v>0.8905988175057905</v>
      </c>
    </row>
    <row r="71" spans="1:7" ht="12.75">
      <c r="A71" s="21" t="s">
        <v>66</v>
      </c>
      <c r="B71" s="16">
        <v>200</v>
      </c>
      <c r="C71" s="16" t="s">
        <v>67</v>
      </c>
      <c r="D71" s="19" t="str">
        <f t="shared" si="6"/>
        <v>000 1100 0000000 000 000</v>
      </c>
      <c r="E71" s="24">
        <v>1228800</v>
      </c>
      <c r="F71" s="29">
        <v>1228799.8</v>
      </c>
      <c r="G71" s="40">
        <f t="shared" si="3"/>
        <v>0.9999998372395834</v>
      </c>
    </row>
    <row r="72" spans="1:7" ht="12.75">
      <c r="A72" s="21" t="s">
        <v>68</v>
      </c>
      <c r="B72" s="16">
        <v>200</v>
      </c>
      <c r="C72" s="16" t="s">
        <v>69</v>
      </c>
      <c r="D72" s="19" t="str">
        <f t="shared" si="6"/>
        <v>000 1102 0000000 000 000</v>
      </c>
      <c r="E72" s="24">
        <v>1228800</v>
      </c>
      <c r="F72" s="29">
        <v>1228799.8</v>
      </c>
      <c r="G72" s="40">
        <f t="shared" si="3"/>
        <v>0.9999998372395834</v>
      </c>
    </row>
    <row r="73" spans="1:7" ht="45">
      <c r="A73" s="21" t="s">
        <v>70</v>
      </c>
      <c r="B73" s="16">
        <v>200</v>
      </c>
      <c r="C73" s="16" t="s">
        <v>71</v>
      </c>
      <c r="D73" s="19" t="str">
        <f>IF(OR(LEFT(C73,5)="000 9",LEFT(C73,5)="000 7"),"X",C73)</f>
        <v>000 1400 0000000 000 000</v>
      </c>
      <c r="E73" s="24">
        <v>11344800</v>
      </c>
      <c r="F73" s="29">
        <v>11344800</v>
      </c>
      <c r="G73" s="40">
        <f t="shared" si="3"/>
        <v>1</v>
      </c>
    </row>
    <row r="74" spans="1:7" ht="45">
      <c r="A74" s="21" t="s">
        <v>72</v>
      </c>
      <c r="B74" s="16">
        <v>200</v>
      </c>
      <c r="C74" s="16" t="s">
        <v>73</v>
      </c>
      <c r="D74" s="19" t="str">
        <f>IF(OR(LEFT(C74,5)="000 9",LEFT(C74,5)="000 7"),"X",C74)</f>
        <v>000 1401 0000000 000 000</v>
      </c>
      <c r="E74" s="24">
        <v>11344800</v>
      </c>
      <c r="F74" s="29">
        <v>11344800</v>
      </c>
      <c r="G74" s="40">
        <f t="shared" si="3"/>
        <v>1</v>
      </c>
    </row>
    <row r="75" spans="1:7" ht="22.5">
      <c r="A75" s="21" t="s">
        <v>74</v>
      </c>
      <c r="B75" s="16">
        <v>450</v>
      </c>
      <c r="C75" s="16" t="s">
        <v>75</v>
      </c>
      <c r="D75" s="19" t="str">
        <f>IF(OR(LEFT(C75,5)="000 9",LEFT(C75,5)="000 7"),"X",C75)</f>
        <v>X</v>
      </c>
      <c r="E75" s="24">
        <v>-6079700.96</v>
      </c>
      <c r="F75" s="29">
        <v>-4707034.73</v>
      </c>
      <c r="G75" s="40">
        <f t="shared" si="3"/>
        <v>0.7742214232194737</v>
      </c>
    </row>
  </sheetData>
  <sheetProtection/>
  <mergeCells count="16">
    <mergeCell ref="A34:G34"/>
    <mergeCell ref="C37:C38"/>
    <mergeCell ref="G37:G38"/>
    <mergeCell ref="E37:E38"/>
    <mergeCell ref="F37:F38"/>
    <mergeCell ref="A36:A38"/>
    <mergeCell ref="B36:B38"/>
    <mergeCell ref="D36:D38"/>
    <mergeCell ref="A1:G1"/>
    <mergeCell ref="G7:G8"/>
    <mergeCell ref="A6:A8"/>
    <mergeCell ref="B6:B8"/>
    <mergeCell ref="C6:D8"/>
    <mergeCell ref="A2:F2"/>
    <mergeCell ref="E7:E8"/>
    <mergeCell ref="F7:F8"/>
  </mergeCells>
  <printOptions/>
  <pageMargins left="0.2" right="0.2" top="0.43" bottom="0.34" header="0.1968503937007874" footer="0.1968503937007874"/>
  <pageSetup horizontalDpi="600" verticalDpi="600" orientation="portrait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2015-02-19T07:19:01Z</cp:lastPrinted>
  <dcterms:created xsi:type="dcterms:W3CDTF">1999-06-18T11:49:53Z</dcterms:created>
  <dcterms:modified xsi:type="dcterms:W3CDTF">2015-02-19T07:29:15Z</dcterms:modified>
  <cp:category/>
  <cp:version/>
  <cp:contentType/>
  <cp:contentStatus/>
</cp:coreProperties>
</file>